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15" windowWidth="19995" windowHeight="10740" activeTab="1"/>
  </bookViews>
  <sheets>
    <sheet name="очная 01.10.2020" sheetId="2" r:id="rId1"/>
    <sheet name="очно-заоч 01.10.2020" sheetId="3" r:id="rId2"/>
    <sheet name="заочная  01.10.2020" sheetId="4" r:id="rId3"/>
  </sheets>
  <calcPr calcId="162913"/>
</workbook>
</file>

<file path=xl/calcChain.xml><?xml version="1.0" encoding="utf-8"?>
<calcChain xmlns="http://schemas.openxmlformats.org/spreadsheetml/2006/main">
  <c r="E34" i="4"/>
  <c r="D34"/>
  <c r="F23" i="2"/>
  <c r="E23"/>
  <c r="D23"/>
  <c r="F22"/>
  <c r="F21"/>
  <c r="F20"/>
  <c r="F19"/>
  <c r="E16" i="4" l="1"/>
  <c r="D16"/>
  <c r="E32" i="2"/>
  <c r="D32"/>
  <c r="F33" i="4"/>
  <c r="F32"/>
  <c r="F31"/>
  <c r="F30"/>
  <c r="F29"/>
  <c r="F28"/>
  <c r="F34" s="1"/>
  <c r="E25"/>
  <c r="D25"/>
  <c r="F24"/>
  <c r="F23"/>
  <c r="F22"/>
  <c r="F21"/>
  <c r="F20"/>
  <c r="F19"/>
  <c r="F15"/>
  <c r="F14"/>
  <c r="F13"/>
  <c r="F12"/>
  <c r="F11"/>
  <c r="F10"/>
  <c r="F9"/>
  <c r="F8"/>
  <c r="F7"/>
  <c r="F6"/>
  <c r="E9" i="3"/>
  <c r="D9"/>
  <c r="F7"/>
  <c r="F9" s="1"/>
  <c r="D35" i="4" l="1"/>
  <c r="E35"/>
  <c r="F16"/>
  <c r="F25"/>
  <c r="F47" i="2"/>
  <c r="F46"/>
  <c r="F45"/>
  <c r="F44"/>
  <c r="F43"/>
  <c r="F42"/>
  <c r="F41"/>
  <c r="F40"/>
  <c r="F39"/>
  <c r="F38"/>
  <c r="F37"/>
  <c r="F36"/>
  <c r="F35"/>
  <c r="F31"/>
  <c r="F30"/>
  <c r="F29"/>
  <c r="F28"/>
  <c r="F27"/>
  <c r="F26"/>
  <c r="F18"/>
  <c r="F17"/>
  <c r="F16"/>
  <c r="F15"/>
  <c r="F14"/>
  <c r="F13"/>
  <c r="F12"/>
  <c r="F11"/>
  <c r="F10"/>
  <c r="F9"/>
  <c r="F8"/>
  <c r="F7"/>
  <c r="F6"/>
  <c r="F35" i="4" l="1"/>
  <c r="E48" i="2"/>
  <c r="E49" s="1"/>
  <c r="D48"/>
  <c r="D49" s="1"/>
  <c r="F48"/>
  <c r="F32" l="1"/>
  <c r="F49" s="1"/>
</calcChain>
</file>

<file path=xl/sharedStrings.xml><?xml version="1.0" encoding="utf-8"?>
<sst xmlns="http://schemas.openxmlformats.org/spreadsheetml/2006/main" count="235" uniqueCount="90">
  <si>
    <t>Код</t>
  </si>
  <si>
    <t>Наименование специальности и направления подготовки</t>
  </si>
  <si>
    <t>Форма обучения</t>
  </si>
  <si>
    <t>за счёт бюджетных ассигнований федерального бюджета</t>
  </si>
  <si>
    <t>за счёт средств физических и (или) юридических лиц</t>
  </si>
  <si>
    <t>очная</t>
  </si>
  <si>
    <t>заочная</t>
  </si>
  <si>
    <t>Строительство</t>
  </si>
  <si>
    <t>Информатика и вычислительная техника</t>
  </si>
  <si>
    <t>Информационные системы и технологии</t>
  </si>
  <si>
    <t>Теплоэнергетика и теплотехника</t>
  </si>
  <si>
    <t>Электроэнергетика и электротехника</t>
  </si>
  <si>
    <t>Прикладная механика</t>
  </si>
  <si>
    <t>Землеустройство и кадастры</t>
  </si>
  <si>
    <t>23.03.03.</t>
  </si>
  <si>
    <t>Эксплуатация транспортно-технологических машин и комплексов</t>
  </si>
  <si>
    <t>38.03.01</t>
  </si>
  <si>
    <t>Экономика</t>
  </si>
  <si>
    <t>38.03.02</t>
  </si>
  <si>
    <t>Менеджмент</t>
  </si>
  <si>
    <t>38.03.03</t>
  </si>
  <si>
    <t>Управление персоналом</t>
  </si>
  <si>
    <t>38.03.04</t>
  </si>
  <si>
    <t>Государственное и муниципальное управление</t>
  </si>
  <si>
    <t>40.03.01</t>
  </si>
  <si>
    <t>Юриспруденция</t>
  </si>
  <si>
    <t>Реклама и связи с общественностью</t>
  </si>
  <si>
    <t>Сервис</t>
  </si>
  <si>
    <t>Туризм</t>
  </si>
  <si>
    <t>Гостиничное дело</t>
  </si>
  <si>
    <t>Специалитет</t>
  </si>
  <si>
    <t>23.05.01</t>
  </si>
  <si>
    <t>Наземные транспортно-технологические средства</t>
  </si>
  <si>
    <t>23.05.03</t>
  </si>
  <si>
    <t>Подвижной состав</t>
  </si>
  <si>
    <t>23.05.04</t>
  </si>
  <si>
    <t>Эксплуатация железных дорог</t>
  </si>
  <si>
    <t>23.05.05</t>
  </si>
  <si>
    <t>Системы обеспечения движения поездов</t>
  </si>
  <si>
    <t>23.05.06</t>
  </si>
  <si>
    <t>Строительство железных дорог, мостов и транспортных тоннелей</t>
  </si>
  <si>
    <t>38.05.01</t>
  </si>
  <si>
    <t>Экономическая безопасность</t>
  </si>
  <si>
    <t>Магистратура</t>
  </si>
  <si>
    <t>Машиностроение</t>
  </si>
  <si>
    <t>Технологические машины и оборудование</t>
  </si>
  <si>
    <t>Автоматизация технологических процессов и производств</t>
  </si>
  <si>
    <t>Финансы и кредит</t>
  </si>
  <si>
    <t>08.04.01</t>
  </si>
  <si>
    <t>09.04.01</t>
  </si>
  <si>
    <t>15.04.01</t>
  </si>
  <si>
    <t>15.04.02</t>
  </si>
  <si>
    <t>15.04.03</t>
  </si>
  <si>
    <t>15.04.04</t>
  </si>
  <si>
    <t>38.04.01</t>
  </si>
  <si>
    <t>38.04.02</t>
  </si>
  <si>
    <t>38.04.03</t>
  </si>
  <si>
    <t>38.04.04</t>
  </si>
  <si>
    <t>38.04.08</t>
  </si>
  <si>
    <t>09.03.01</t>
  </si>
  <si>
    <t>08.03.01</t>
  </si>
  <si>
    <t>09.03.02</t>
  </si>
  <si>
    <t>13.03.01</t>
  </si>
  <si>
    <t>13.03.02</t>
  </si>
  <si>
    <t>15.03.03</t>
  </si>
  <si>
    <t>21.03.02</t>
  </si>
  <si>
    <t>Бакалавриат</t>
  </si>
  <si>
    <t>Итого бакалавриат</t>
  </si>
  <si>
    <t>Итого по магистратуре:</t>
  </si>
  <si>
    <t>43.04.01</t>
  </si>
  <si>
    <t>40.04.01</t>
  </si>
  <si>
    <t>очно-заочная</t>
  </si>
  <si>
    <t>Всего по головному вузу</t>
  </si>
  <si>
    <t>Численность ФГБОУ ВО РГУПС</t>
  </si>
  <si>
    <t xml:space="preserve">Всего </t>
  </si>
  <si>
    <t>всего</t>
  </si>
  <si>
    <t>1</t>
  </si>
  <si>
    <t>2</t>
  </si>
  <si>
    <t>3</t>
  </si>
  <si>
    <t>4</t>
  </si>
  <si>
    <t>5</t>
  </si>
  <si>
    <t>6</t>
  </si>
  <si>
    <t xml:space="preserve">КОНТИНГЕНТ по направлениям подготовки (специальностям) высшего образования на 01.10.2020 </t>
  </si>
  <si>
    <t>Итого бакалавриат:</t>
  </si>
  <si>
    <t>42.03.01</t>
  </si>
  <si>
    <t>43.03.01</t>
  </si>
  <si>
    <t>43.03.02</t>
  </si>
  <si>
    <t>43.03.03</t>
  </si>
  <si>
    <t>Итого специалитет:</t>
  </si>
  <si>
    <t>Итого магистратура: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</si>
</sst>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49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Fill="1"/>
    <xf numFmtId="0" fontId="1" fillId="0" borderId="6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/>
    </xf>
    <xf numFmtId="0" fontId="1" fillId="0" borderId="11" xfId="0" applyFont="1" applyBorder="1" applyAlignment="1">
      <alignment horizontal="right"/>
    </xf>
    <xf numFmtId="0" fontId="0" fillId="0" borderId="5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49" fontId="0" fillId="0" borderId="5" xfId="0" applyNumberForma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left" vertical="center" wrapText="1"/>
    </xf>
    <xf numFmtId="0" fontId="0" fillId="0" borderId="5" xfId="0" applyBorder="1" applyAlignment="1">
      <alignment horizontal="left" vertic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5" xfId="0" applyBorder="1" applyAlignment="1">
      <alignment vertical="center" wrapText="1"/>
    </xf>
    <xf numFmtId="0" fontId="1" fillId="0" borderId="6" xfId="0" applyFont="1" applyBorder="1" applyAlignment="1">
      <alignment horizontal="right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right" vertical="center"/>
    </xf>
    <xf numFmtId="0" fontId="0" fillId="0" borderId="5" xfId="0" applyBorder="1" applyAlignment="1">
      <alignment wrapText="1"/>
    </xf>
    <xf numFmtId="0" fontId="1" fillId="0" borderId="1" xfId="0" applyFont="1" applyBorder="1" applyAlignment="1">
      <alignment horizontal="right"/>
    </xf>
    <xf numFmtId="0" fontId="1" fillId="0" borderId="6" xfId="0" applyFont="1" applyBorder="1" applyAlignment="1">
      <alignment horizontal="left"/>
    </xf>
    <xf numFmtId="0" fontId="1" fillId="0" borderId="1" xfId="0" applyFont="1" applyBorder="1" applyAlignment="1">
      <alignment horizontal="left" vertical="center"/>
    </xf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49" fontId="1" fillId="0" borderId="8" xfId="0" applyNumberFormat="1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9"/>
  <sheetViews>
    <sheetView topLeftCell="A30" workbookViewId="0">
      <selection sqref="A1:F49"/>
    </sheetView>
  </sheetViews>
  <sheetFormatPr defaultRowHeight="15"/>
  <cols>
    <col min="1" max="1" width="14.85546875" customWidth="1"/>
    <col min="2" max="2" width="52.42578125" customWidth="1"/>
    <col min="3" max="3" width="13.42578125" customWidth="1"/>
    <col min="4" max="4" width="10.7109375" customWidth="1"/>
    <col min="5" max="5" width="16.5703125" customWidth="1"/>
    <col min="6" max="6" width="20.28515625" customWidth="1"/>
  </cols>
  <sheetData>
    <row r="1" spans="1:6">
      <c r="A1" s="49" t="s">
        <v>82</v>
      </c>
      <c r="B1" s="49"/>
      <c r="C1" s="49"/>
      <c r="D1" s="49"/>
      <c r="E1" s="49"/>
      <c r="F1" s="49"/>
    </row>
    <row r="2" spans="1:6" ht="44.25" customHeight="1">
      <c r="A2" s="53" t="s">
        <v>0</v>
      </c>
      <c r="B2" s="54" t="s">
        <v>1</v>
      </c>
      <c r="C2" s="55" t="s">
        <v>2</v>
      </c>
      <c r="D2" s="50" t="s">
        <v>73</v>
      </c>
      <c r="E2" s="51"/>
      <c r="F2" s="52"/>
    </row>
    <row r="3" spans="1:6" ht="75">
      <c r="A3" s="53"/>
      <c r="B3" s="54"/>
      <c r="C3" s="56"/>
      <c r="D3" s="4" t="s">
        <v>74</v>
      </c>
      <c r="E3" s="2" t="s">
        <v>3</v>
      </c>
      <c r="F3" s="2" t="s">
        <v>4</v>
      </c>
    </row>
    <row r="4" spans="1:6">
      <c r="A4" s="5">
        <v>1</v>
      </c>
      <c r="B4" s="6">
        <v>2</v>
      </c>
      <c r="C4" s="11">
        <v>3</v>
      </c>
      <c r="D4" s="6">
        <v>4</v>
      </c>
      <c r="E4" s="6">
        <v>5</v>
      </c>
      <c r="F4" s="6">
        <v>6</v>
      </c>
    </row>
    <row r="5" spans="1:6" ht="27.75" customHeight="1">
      <c r="A5" s="53" t="s">
        <v>66</v>
      </c>
      <c r="B5" s="53"/>
      <c r="C5" s="53"/>
      <c r="D5" s="53"/>
      <c r="E5" s="53"/>
      <c r="F5" s="53"/>
    </row>
    <row r="6" spans="1:6" ht="22.5" customHeight="1">
      <c r="A6" s="18" t="s">
        <v>60</v>
      </c>
      <c r="B6" s="21" t="s">
        <v>7</v>
      </c>
      <c r="C6" s="8" t="s">
        <v>5</v>
      </c>
      <c r="D6" s="1">
        <v>88</v>
      </c>
      <c r="E6" s="1">
        <v>59</v>
      </c>
      <c r="F6" s="1">
        <f>D6-E6</f>
        <v>29</v>
      </c>
    </row>
    <row r="7" spans="1:6" ht="22.5" customHeight="1">
      <c r="A7" s="18" t="s">
        <v>59</v>
      </c>
      <c r="B7" s="21" t="s">
        <v>8</v>
      </c>
      <c r="C7" s="8" t="s">
        <v>5</v>
      </c>
      <c r="D7" s="1">
        <v>108</v>
      </c>
      <c r="E7" s="1">
        <v>96</v>
      </c>
      <c r="F7" s="1">
        <f t="shared" ref="F7:F22" si="0">D7-E7</f>
        <v>12</v>
      </c>
    </row>
    <row r="8" spans="1:6" ht="27.75" customHeight="1">
      <c r="A8" s="18" t="s">
        <v>61</v>
      </c>
      <c r="B8" s="21" t="s">
        <v>9</v>
      </c>
      <c r="C8" s="8" t="s">
        <v>5</v>
      </c>
      <c r="D8" s="1">
        <v>164</v>
      </c>
      <c r="E8" s="1">
        <v>96</v>
      </c>
      <c r="F8" s="1">
        <f t="shared" si="0"/>
        <v>68</v>
      </c>
    </row>
    <row r="9" spans="1:6" ht="21.75" customHeight="1">
      <c r="A9" s="18" t="s">
        <v>62</v>
      </c>
      <c r="B9" s="21" t="s">
        <v>10</v>
      </c>
      <c r="C9" s="8" t="s">
        <v>5</v>
      </c>
      <c r="D9" s="1">
        <v>71</v>
      </c>
      <c r="E9" s="1">
        <v>58</v>
      </c>
      <c r="F9" s="1">
        <f t="shared" si="0"/>
        <v>13</v>
      </c>
    </row>
    <row r="10" spans="1:6" ht="24" customHeight="1">
      <c r="A10" s="18" t="s">
        <v>63</v>
      </c>
      <c r="B10" s="21" t="s">
        <v>11</v>
      </c>
      <c r="C10" s="8" t="s">
        <v>5</v>
      </c>
      <c r="D10" s="1">
        <v>85</v>
      </c>
      <c r="E10" s="1">
        <v>54</v>
      </c>
      <c r="F10" s="1">
        <f t="shared" si="0"/>
        <v>31</v>
      </c>
    </row>
    <row r="11" spans="1:6" ht="22.5" customHeight="1">
      <c r="A11" s="18" t="s">
        <v>64</v>
      </c>
      <c r="B11" s="21" t="s">
        <v>12</v>
      </c>
      <c r="C11" s="8" t="s">
        <v>5</v>
      </c>
      <c r="D11" s="1">
        <v>65</v>
      </c>
      <c r="E11" s="1">
        <v>56</v>
      </c>
      <c r="F11" s="1">
        <f t="shared" si="0"/>
        <v>9</v>
      </c>
    </row>
    <row r="12" spans="1:6" ht="22.5" customHeight="1">
      <c r="A12" s="18" t="s">
        <v>65</v>
      </c>
      <c r="B12" s="21" t="s">
        <v>13</v>
      </c>
      <c r="C12" s="8" t="s">
        <v>5</v>
      </c>
      <c r="D12" s="1">
        <v>85</v>
      </c>
      <c r="E12" s="1">
        <v>77</v>
      </c>
      <c r="F12" s="1">
        <f t="shared" si="0"/>
        <v>8</v>
      </c>
    </row>
    <row r="13" spans="1:6" ht="37.5" customHeight="1">
      <c r="A13" s="14" t="s">
        <v>14</v>
      </c>
      <c r="B13" s="21" t="s">
        <v>15</v>
      </c>
      <c r="C13" s="8" t="s">
        <v>5</v>
      </c>
      <c r="D13" s="1">
        <v>86</v>
      </c>
      <c r="E13" s="1">
        <v>73</v>
      </c>
      <c r="F13" s="1">
        <f t="shared" si="0"/>
        <v>13</v>
      </c>
    </row>
    <row r="14" spans="1:6" ht="19.5" customHeight="1">
      <c r="A14" s="14" t="s">
        <v>16</v>
      </c>
      <c r="B14" s="22" t="s">
        <v>17</v>
      </c>
      <c r="C14" s="8" t="s">
        <v>5</v>
      </c>
      <c r="D14" s="1">
        <v>129</v>
      </c>
      <c r="E14" s="1">
        <v>3</v>
      </c>
      <c r="F14" s="1">
        <f t="shared" si="0"/>
        <v>126</v>
      </c>
    </row>
    <row r="15" spans="1:6" ht="21.75" customHeight="1">
      <c r="A15" s="14" t="s">
        <v>18</v>
      </c>
      <c r="B15" s="22" t="s">
        <v>19</v>
      </c>
      <c r="C15" s="8" t="s">
        <v>5</v>
      </c>
      <c r="D15" s="1">
        <v>79</v>
      </c>
      <c r="E15" s="1">
        <v>3</v>
      </c>
      <c r="F15" s="1">
        <f t="shared" si="0"/>
        <v>76</v>
      </c>
    </row>
    <row r="16" spans="1:6" ht="23.25" customHeight="1">
      <c r="A16" s="14" t="s">
        <v>20</v>
      </c>
      <c r="B16" s="22" t="s">
        <v>21</v>
      </c>
      <c r="C16" s="8" t="s">
        <v>5</v>
      </c>
      <c r="D16" s="1">
        <v>69</v>
      </c>
      <c r="E16" s="1">
        <v>3</v>
      </c>
      <c r="F16" s="1">
        <f t="shared" si="0"/>
        <v>66</v>
      </c>
    </row>
    <row r="17" spans="1:8" ht="30.75" customHeight="1">
      <c r="A17" s="14" t="s">
        <v>22</v>
      </c>
      <c r="B17" s="21" t="s">
        <v>23</v>
      </c>
      <c r="C17" s="8" t="s">
        <v>5</v>
      </c>
      <c r="D17" s="1">
        <v>119</v>
      </c>
      <c r="E17" s="1">
        <v>3</v>
      </c>
      <c r="F17" s="1">
        <f t="shared" si="0"/>
        <v>116</v>
      </c>
    </row>
    <row r="18" spans="1:8" ht="21" customHeight="1">
      <c r="A18" s="14" t="s">
        <v>24</v>
      </c>
      <c r="B18" s="21" t="s">
        <v>25</v>
      </c>
      <c r="C18" s="9" t="s">
        <v>5</v>
      </c>
      <c r="D18" s="1">
        <v>191</v>
      </c>
      <c r="E18" s="1">
        <v>10</v>
      </c>
      <c r="F18" s="1">
        <f t="shared" si="0"/>
        <v>181</v>
      </c>
    </row>
    <row r="19" spans="1:8" ht="21" customHeight="1">
      <c r="A19" s="20" t="s">
        <v>84</v>
      </c>
      <c r="B19" s="25" t="s">
        <v>26</v>
      </c>
      <c r="C19" s="8" t="s">
        <v>5</v>
      </c>
      <c r="D19" s="1">
        <v>85</v>
      </c>
      <c r="E19" s="1">
        <v>0</v>
      </c>
      <c r="F19" s="1">
        <f t="shared" si="0"/>
        <v>85</v>
      </c>
    </row>
    <row r="20" spans="1:8" ht="21" customHeight="1">
      <c r="A20" s="20" t="s">
        <v>85</v>
      </c>
      <c r="B20" s="25" t="s">
        <v>27</v>
      </c>
      <c r="C20" s="8" t="s">
        <v>5</v>
      </c>
      <c r="D20" s="1">
        <v>0</v>
      </c>
      <c r="E20" s="1">
        <v>0</v>
      </c>
      <c r="F20" s="1">
        <f t="shared" si="0"/>
        <v>0</v>
      </c>
    </row>
    <row r="21" spans="1:8" ht="21" customHeight="1">
      <c r="A21" s="20" t="s">
        <v>86</v>
      </c>
      <c r="B21" s="25" t="s">
        <v>28</v>
      </c>
      <c r="C21" s="8" t="s">
        <v>5</v>
      </c>
      <c r="D21" s="1">
        <v>31</v>
      </c>
      <c r="E21" s="1">
        <v>0</v>
      </c>
      <c r="F21" s="1">
        <f t="shared" si="0"/>
        <v>31</v>
      </c>
    </row>
    <row r="22" spans="1:8" ht="21" customHeight="1">
      <c r="A22" s="20" t="s">
        <v>87</v>
      </c>
      <c r="B22" s="25" t="s">
        <v>29</v>
      </c>
      <c r="C22" s="8" t="s">
        <v>5</v>
      </c>
      <c r="D22" s="1">
        <v>31</v>
      </c>
      <c r="E22" s="1">
        <v>0</v>
      </c>
      <c r="F22" s="1">
        <f t="shared" si="0"/>
        <v>31</v>
      </c>
    </row>
    <row r="23" spans="1:8" ht="21" customHeight="1">
      <c r="A23" s="43" t="s">
        <v>67</v>
      </c>
      <c r="B23" s="43"/>
      <c r="C23" s="3" t="s">
        <v>5</v>
      </c>
      <c r="D23" s="3">
        <f>SUM(D6:D22)</f>
        <v>1486</v>
      </c>
      <c r="E23" s="3">
        <f>SUM(E6:E22)</f>
        <v>591</v>
      </c>
      <c r="F23" s="3">
        <f>SUM(F6:F22)</f>
        <v>895</v>
      </c>
      <c r="G23" s="10"/>
      <c r="H23" s="10"/>
    </row>
    <row r="24" spans="1:8" ht="27.75" customHeight="1">
      <c r="A24" s="44" t="s">
        <v>30</v>
      </c>
      <c r="B24" s="44"/>
      <c r="C24" s="44"/>
      <c r="D24" s="44"/>
      <c r="E24" s="44"/>
      <c r="F24" s="44"/>
      <c r="G24" s="10"/>
      <c r="H24" s="10"/>
    </row>
    <row r="25" spans="1:8" ht="15.75" customHeight="1">
      <c r="A25" s="7">
        <v>1</v>
      </c>
      <c r="B25" s="7">
        <v>2</v>
      </c>
      <c r="C25" s="7">
        <v>3</v>
      </c>
      <c r="D25" s="7">
        <v>4</v>
      </c>
      <c r="E25" s="7">
        <v>5</v>
      </c>
      <c r="F25" s="7">
        <v>6</v>
      </c>
      <c r="G25" s="10"/>
      <c r="H25" s="10"/>
    </row>
    <row r="26" spans="1:8" ht="22.5" customHeight="1">
      <c r="A26" s="23" t="s">
        <v>31</v>
      </c>
      <c r="B26" s="24" t="s">
        <v>32</v>
      </c>
      <c r="C26" s="1" t="s">
        <v>5</v>
      </c>
      <c r="D26" s="1">
        <v>194</v>
      </c>
      <c r="E26" s="1">
        <v>172</v>
      </c>
      <c r="F26" s="1">
        <f t="shared" ref="F26:F31" si="1">D26-E26</f>
        <v>22</v>
      </c>
      <c r="G26" s="10"/>
      <c r="H26" s="10"/>
    </row>
    <row r="27" spans="1:8" ht="22.5" customHeight="1">
      <c r="A27" s="23" t="s">
        <v>33</v>
      </c>
      <c r="B27" s="24" t="s">
        <v>34</v>
      </c>
      <c r="C27" s="1" t="s">
        <v>5</v>
      </c>
      <c r="D27" s="1">
        <v>603</v>
      </c>
      <c r="E27" s="1">
        <v>569</v>
      </c>
      <c r="F27" s="1">
        <f t="shared" si="1"/>
        <v>34</v>
      </c>
    </row>
    <row r="28" spans="1:8" ht="22.5" customHeight="1">
      <c r="A28" s="23" t="s">
        <v>35</v>
      </c>
      <c r="B28" s="24" t="s">
        <v>36</v>
      </c>
      <c r="C28" s="1" t="s">
        <v>5</v>
      </c>
      <c r="D28" s="1">
        <v>720</v>
      </c>
      <c r="E28" s="1">
        <v>580</v>
      </c>
      <c r="F28" s="1">
        <f t="shared" si="1"/>
        <v>140</v>
      </c>
    </row>
    <row r="29" spans="1:8" ht="23.25" customHeight="1">
      <c r="A29" s="23" t="s">
        <v>37</v>
      </c>
      <c r="B29" s="24" t="s">
        <v>38</v>
      </c>
      <c r="C29" s="1" t="s">
        <v>5</v>
      </c>
      <c r="D29" s="1">
        <v>579</v>
      </c>
      <c r="E29" s="1">
        <v>527</v>
      </c>
      <c r="F29" s="1">
        <f t="shared" si="1"/>
        <v>52</v>
      </c>
    </row>
    <row r="30" spans="1:8" ht="33" customHeight="1">
      <c r="A30" s="23" t="s">
        <v>39</v>
      </c>
      <c r="B30" s="24" t="s">
        <v>40</v>
      </c>
      <c r="C30" s="1" t="s">
        <v>5</v>
      </c>
      <c r="D30" s="1">
        <v>669</v>
      </c>
      <c r="E30" s="1">
        <v>612</v>
      </c>
      <c r="F30" s="1">
        <f t="shared" si="1"/>
        <v>57</v>
      </c>
    </row>
    <row r="31" spans="1:8" ht="21" customHeight="1">
      <c r="A31" s="23" t="s">
        <v>41</v>
      </c>
      <c r="B31" s="24" t="s">
        <v>42</v>
      </c>
      <c r="C31" s="1" t="s">
        <v>5</v>
      </c>
      <c r="D31" s="1">
        <v>258</v>
      </c>
      <c r="E31" s="1">
        <v>0</v>
      </c>
      <c r="F31" s="1">
        <f t="shared" si="1"/>
        <v>258</v>
      </c>
    </row>
    <row r="32" spans="1:8" ht="21.75" customHeight="1">
      <c r="A32" s="40"/>
      <c r="B32" s="40"/>
      <c r="C32" s="3" t="s">
        <v>75</v>
      </c>
      <c r="D32" s="3">
        <f>SUM(D26:D31)</f>
        <v>3023</v>
      </c>
      <c r="E32" s="3">
        <f>SUM(E26:E31)</f>
        <v>2460</v>
      </c>
      <c r="F32" s="3">
        <f t="shared" ref="F32" si="2">D32-E32</f>
        <v>563</v>
      </c>
      <c r="G32" s="10"/>
    </row>
    <row r="33" spans="1:8" ht="26.25" customHeight="1">
      <c r="A33" s="41" t="s">
        <v>43</v>
      </c>
      <c r="B33" s="42"/>
      <c r="C33" s="42"/>
      <c r="D33" s="42"/>
      <c r="E33" s="42"/>
      <c r="F33" s="42"/>
      <c r="G33" s="10"/>
    </row>
    <row r="34" spans="1:8" ht="16.5" customHeight="1">
      <c r="A34" s="12" t="s">
        <v>76</v>
      </c>
      <c r="B34" s="12" t="s">
        <v>77</v>
      </c>
      <c r="C34" s="12" t="s">
        <v>78</v>
      </c>
      <c r="D34" s="12" t="s">
        <v>79</v>
      </c>
      <c r="E34" s="12" t="s">
        <v>80</v>
      </c>
      <c r="F34" s="12" t="s">
        <v>81</v>
      </c>
      <c r="G34" s="10"/>
    </row>
    <row r="35" spans="1:8" ht="25.5" customHeight="1">
      <c r="A35" s="18" t="s">
        <v>48</v>
      </c>
      <c r="B35" s="21" t="s">
        <v>7</v>
      </c>
      <c r="C35" s="1" t="s">
        <v>5</v>
      </c>
      <c r="D35" s="1">
        <v>25</v>
      </c>
      <c r="E35" s="1">
        <v>18</v>
      </c>
      <c r="F35" s="1">
        <f t="shared" ref="F35:F47" si="3">D35-E35</f>
        <v>7</v>
      </c>
    </row>
    <row r="36" spans="1:8" ht="23.25" customHeight="1">
      <c r="A36" s="18" t="s">
        <v>49</v>
      </c>
      <c r="B36" s="21" t="s">
        <v>8</v>
      </c>
      <c r="C36" s="1" t="s">
        <v>5</v>
      </c>
      <c r="D36" s="1">
        <v>28</v>
      </c>
      <c r="E36" s="1">
        <v>21</v>
      </c>
      <c r="F36" s="1">
        <f t="shared" si="3"/>
        <v>7</v>
      </c>
    </row>
    <row r="37" spans="1:8" ht="18.75" customHeight="1">
      <c r="A37" s="18" t="s">
        <v>50</v>
      </c>
      <c r="B37" s="21" t="s">
        <v>44</v>
      </c>
      <c r="C37" s="1" t="s">
        <v>5</v>
      </c>
      <c r="D37" s="1">
        <v>9</v>
      </c>
      <c r="E37" s="1">
        <v>9</v>
      </c>
      <c r="F37" s="1">
        <f t="shared" si="3"/>
        <v>0</v>
      </c>
    </row>
    <row r="38" spans="1:8" ht="22.5" customHeight="1">
      <c r="A38" s="18" t="s">
        <v>51</v>
      </c>
      <c r="B38" s="21" t="s">
        <v>45</v>
      </c>
      <c r="C38" s="1" t="s">
        <v>5</v>
      </c>
      <c r="D38" s="1">
        <v>9</v>
      </c>
      <c r="E38" s="1">
        <v>8</v>
      </c>
      <c r="F38" s="1">
        <f t="shared" si="3"/>
        <v>1</v>
      </c>
    </row>
    <row r="39" spans="1:8" ht="24" customHeight="1">
      <c r="A39" s="18" t="s">
        <v>52</v>
      </c>
      <c r="B39" s="21" t="s">
        <v>12</v>
      </c>
      <c r="C39" s="1" t="s">
        <v>5</v>
      </c>
      <c r="D39" s="1">
        <v>14</v>
      </c>
      <c r="E39" s="1">
        <v>11</v>
      </c>
      <c r="F39" s="1">
        <f t="shared" si="3"/>
        <v>3</v>
      </c>
    </row>
    <row r="40" spans="1:8" ht="35.25" customHeight="1">
      <c r="A40" s="18" t="s">
        <v>53</v>
      </c>
      <c r="B40" s="21" t="s">
        <v>46</v>
      </c>
      <c r="C40" s="1" t="s">
        <v>5</v>
      </c>
      <c r="D40" s="1">
        <v>18</v>
      </c>
      <c r="E40" s="1">
        <v>10</v>
      </c>
      <c r="F40" s="1">
        <f t="shared" si="3"/>
        <v>8</v>
      </c>
    </row>
    <row r="41" spans="1:8" ht="18.75" customHeight="1">
      <c r="A41" s="18" t="s">
        <v>54</v>
      </c>
      <c r="B41" s="21" t="s">
        <v>17</v>
      </c>
      <c r="C41" s="1" t="s">
        <v>5</v>
      </c>
      <c r="D41" s="1">
        <v>5</v>
      </c>
      <c r="E41" s="1">
        <v>3</v>
      </c>
      <c r="F41" s="1">
        <f t="shared" si="3"/>
        <v>2</v>
      </c>
    </row>
    <row r="42" spans="1:8" ht="24" customHeight="1">
      <c r="A42" s="18" t="s">
        <v>55</v>
      </c>
      <c r="B42" s="21" t="s">
        <v>19</v>
      </c>
      <c r="C42" s="1" t="s">
        <v>5</v>
      </c>
      <c r="D42" s="1">
        <v>12</v>
      </c>
      <c r="E42" s="1">
        <v>2</v>
      </c>
      <c r="F42" s="1">
        <f t="shared" si="3"/>
        <v>10</v>
      </c>
    </row>
    <row r="43" spans="1:8" ht="19.5" customHeight="1">
      <c r="A43" s="18" t="s">
        <v>56</v>
      </c>
      <c r="B43" s="21" t="s">
        <v>21</v>
      </c>
      <c r="C43" s="1" t="s">
        <v>5</v>
      </c>
      <c r="D43" s="1">
        <v>7</v>
      </c>
      <c r="E43" s="1">
        <v>3</v>
      </c>
      <c r="F43" s="1">
        <f t="shared" si="3"/>
        <v>4</v>
      </c>
    </row>
    <row r="44" spans="1:8" ht="20.25" customHeight="1">
      <c r="A44" s="18" t="s">
        <v>57</v>
      </c>
      <c r="B44" s="21" t="s">
        <v>23</v>
      </c>
      <c r="C44" s="1" t="s">
        <v>5</v>
      </c>
      <c r="D44" s="1">
        <v>9</v>
      </c>
      <c r="E44" s="1">
        <v>2</v>
      </c>
      <c r="F44" s="1">
        <f t="shared" si="3"/>
        <v>7</v>
      </c>
    </row>
    <row r="45" spans="1:8" ht="18.75" customHeight="1">
      <c r="A45" s="18" t="s">
        <v>58</v>
      </c>
      <c r="B45" s="21" t="s">
        <v>47</v>
      </c>
      <c r="C45" s="1" t="s">
        <v>5</v>
      </c>
      <c r="D45" s="1">
        <v>0</v>
      </c>
      <c r="E45" s="1">
        <v>0</v>
      </c>
      <c r="F45" s="1">
        <f t="shared" si="3"/>
        <v>0</v>
      </c>
    </row>
    <row r="46" spans="1:8" ht="21" customHeight="1">
      <c r="A46" s="18" t="s">
        <v>70</v>
      </c>
      <c r="B46" s="21" t="s">
        <v>25</v>
      </c>
      <c r="C46" s="1" t="s">
        <v>5</v>
      </c>
      <c r="D46" s="1">
        <v>0</v>
      </c>
      <c r="E46" s="1">
        <v>0</v>
      </c>
      <c r="F46" s="1">
        <f t="shared" si="3"/>
        <v>0</v>
      </c>
    </row>
    <row r="47" spans="1:8" ht="21.75" customHeight="1">
      <c r="A47" s="18" t="s">
        <v>69</v>
      </c>
      <c r="B47" s="21" t="s">
        <v>27</v>
      </c>
      <c r="C47" s="1" t="s">
        <v>5</v>
      </c>
      <c r="D47" s="1">
        <v>0</v>
      </c>
      <c r="E47" s="1">
        <v>0</v>
      </c>
      <c r="F47" s="1">
        <f t="shared" si="3"/>
        <v>0</v>
      </c>
      <c r="G47" s="10"/>
      <c r="H47" s="10"/>
    </row>
    <row r="48" spans="1:8" ht="21.75" customHeight="1">
      <c r="A48" s="47" t="s">
        <v>68</v>
      </c>
      <c r="B48" s="48"/>
      <c r="C48" s="3" t="s">
        <v>5</v>
      </c>
      <c r="D48" s="3">
        <f>D35+D36+D37+D38+D39+D40+D41+D42+D43+D44+D45+D46+D47</f>
        <v>136</v>
      </c>
      <c r="E48" s="3">
        <f>E35+E36+E37+E38+E39+E40+E41+E42+E43+E44+E45+E46+E47</f>
        <v>87</v>
      </c>
      <c r="F48" s="3">
        <f>F35+F36+F37+F38+F39+F40+F41+F42+F43+F44+F45+F46+F47</f>
        <v>49</v>
      </c>
      <c r="G48" s="10"/>
      <c r="H48" s="10"/>
    </row>
    <row r="49" spans="1:8" ht="24.75" customHeight="1">
      <c r="A49" s="45" t="s">
        <v>72</v>
      </c>
      <c r="B49" s="44"/>
      <c r="C49" s="46"/>
      <c r="D49" s="13">
        <f>D23+D32+D48</f>
        <v>4645</v>
      </c>
      <c r="E49" s="13">
        <f>E23+E32+E48</f>
        <v>3138</v>
      </c>
      <c r="F49" s="13">
        <f>F23+F32+F48</f>
        <v>1507</v>
      </c>
      <c r="G49" s="10"/>
      <c r="H49" s="10"/>
    </row>
  </sheetData>
  <mergeCells count="12">
    <mergeCell ref="A1:F1"/>
    <mergeCell ref="D2:F2"/>
    <mergeCell ref="A2:A3"/>
    <mergeCell ref="B2:B3"/>
    <mergeCell ref="A5:F5"/>
    <mergeCell ref="C2:C3"/>
    <mergeCell ref="A32:B32"/>
    <mergeCell ref="A33:F33"/>
    <mergeCell ref="A23:B23"/>
    <mergeCell ref="A24:F24"/>
    <mergeCell ref="A49:C49"/>
    <mergeCell ref="A48:B48"/>
  </mergeCells>
  <pageMargins left="0" right="0" top="0" bottom="0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9"/>
  <sheetViews>
    <sheetView tabSelected="1" workbookViewId="0">
      <selection activeCell="P14" sqref="P14"/>
    </sheetView>
  </sheetViews>
  <sheetFormatPr defaultRowHeight="15"/>
  <cols>
    <col min="1" max="1" width="20.28515625" customWidth="1"/>
    <col min="2" max="2" width="38.7109375" customWidth="1"/>
    <col min="3" max="3" width="17.5703125" customWidth="1"/>
    <col min="4" max="4" width="15.28515625" customWidth="1"/>
    <col min="5" max="5" width="14.7109375" customWidth="1"/>
    <col min="6" max="6" width="16" customWidth="1"/>
  </cols>
  <sheetData>
    <row r="1" spans="1:6">
      <c r="A1" s="49" t="s">
        <v>82</v>
      </c>
      <c r="B1" s="49"/>
      <c r="C1" s="49"/>
      <c r="D1" s="49"/>
      <c r="E1" s="49"/>
      <c r="F1" s="49"/>
    </row>
    <row r="2" spans="1:6" ht="15.75">
      <c r="A2" s="53" t="s">
        <v>0</v>
      </c>
      <c r="B2" s="54" t="s">
        <v>1</v>
      </c>
      <c r="C2" s="55" t="s">
        <v>2</v>
      </c>
      <c r="D2" s="50" t="s">
        <v>73</v>
      </c>
      <c r="E2" s="51"/>
      <c r="F2" s="52"/>
    </row>
    <row r="3" spans="1:6" ht="75">
      <c r="A3" s="53"/>
      <c r="B3" s="54"/>
      <c r="C3" s="56"/>
      <c r="D3" s="16" t="s">
        <v>74</v>
      </c>
      <c r="E3" s="16" t="s">
        <v>3</v>
      </c>
      <c r="F3" s="16" t="s">
        <v>4</v>
      </c>
    </row>
    <row r="4" spans="1:6">
      <c r="A4" s="15">
        <v>1</v>
      </c>
      <c r="B4" s="16">
        <v>2</v>
      </c>
      <c r="C4" s="17">
        <v>3</v>
      </c>
      <c r="D4" s="16">
        <v>4</v>
      </c>
      <c r="E4" s="16">
        <v>5</v>
      </c>
      <c r="F4" s="16">
        <v>6</v>
      </c>
    </row>
    <row r="5" spans="1:6">
      <c r="A5" s="53" t="s">
        <v>66</v>
      </c>
      <c r="B5" s="53"/>
      <c r="C5" s="53"/>
      <c r="D5" s="53"/>
      <c r="E5" s="53"/>
      <c r="F5" s="53"/>
    </row>
    <row r="6" spans="1:6">
      <c r="A6" s="57" t="s">
        <v>24</v>
      </c>
      <c r="B6" s="60" t="s">
        <v>25</v>
      </c>
      <c r="C6" s="9"/>
      <c r="D6" s="1"/>
      <c r="E6" s="1"/>
      <c r="F6" s="1"/>
    </row>
    <row r="7" spans="1:6">
      <c r="A7" s="58"/>
      <c r="B7" s="61"/>
      <c r="C7" s="9" t="s">
        <v>71</v>
      </c>
      <c r="D7" s="1">
        <v>36</v>
      </c>
      <c r="E7" s="1">
        <v>0</v>
      </c>
      <c r="F7" s="1">
        <f t="shared" ref="F7" si="0">D7-E7</f>
        <v>36</v>
      </c>
    </row>
    <row r="8" spans="1:6">
      <c r="A8" s="59"/>
      <c r="B8" s="62"/>
      <c r="C8" s="9"/>
      <c r="D8" s="1"/>
      <c r="E8" s="1">
        <v>0</v>
      </c>
      <c r="F8" s="1"/>
    </row>
    <row r="9" spans="1:6">
      <c r="A9" s="53" t="s">
        <v>67</v>
      </c>
      <c r="B9" s="53"/>
      <c r="C9" s="3" t="s">
        <v>71</v>
      </c>
      <c r="D9" s="3">
        <f>D7</f>
        <v>36</v>
      </c>
      <c r="E9" s="3">
        <f>E7</f>
        <v>0</v>
      </c>
      <c r="F9" s="3">
        <f>F7</f>
        <v>36</v>
      </c>
    </row>
  </sheetData>
  <mergeCells count="9">
    <mergeCell ref="A9:B9"/>
    <mergeCell ref="A6:A8"/>
    <mergeCell ref="B6:B8"/>
    <mergeCell ref="A1:F1"/>
    <mergeCell ref="A2:A3"/>
    <mergeCell ref="B2:B3"/>
    <mergeCell ref="C2:C3"/>
    <mergeCell ref="D2:F2"/>
    <mergeCell ref="A5:F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0"/>
  <sheetViews>
    <sheetView workbookViewId="0">
      <selection activeCell="M10" sqref="M10"/>
    </sheetView>
  </sheetViews>
  <sheetFormatPr defaultRowHeight="15"/>
  <cols>
    <col min="1" max="1" width="18.42578125" customWidth="1"/>
    <col min="2" max="2" width="38.140625" customWidth="1"/>
    <col min="3" max="3" width="18.140625" customWidth="1"/>
    <col min="4" max="4" width="16.7109375" customWidth="1"/>
    <col min="5" max="5" width="15" customWidth="1"/>
    <col min="6" max="6" width="15.5703125" customWidth="1"/>
  </cols>
  <sheetData>
    <row r="1" spans="1:6">
      <c r="A1" s="49" t="s">
        <v>82</v>
      </c>
      <c r="B1" s="49"/>
      <c r="C1" s="49"/>
      <c r="D1" s="49"/>
      <c r="E1" s="49"/>
      <c r="F1" s="49"/>
    </row>
    <row r="2" spans="1:6" ht="15.75">
      <c r="A2" s="53" t="s">
        <v>0</v>
      </c>
      <c r="B2" s="54" t="s">
        <v>1</v>
      </c>
      <c r="C2" s="55" t="s">
        <v>2</v>
      </c>
      <c r="D2" s="50" t="s">
        <v>73</v>
      </c>
      <c r="E2" s="51"/>
      <c r="F2" s="52"/>
    </row>
    <row r="3" spans="1:6" ht="75">
      <c r="A3" s="53"/>
      <c r="B3" s="54"/>
      <c r="C3" s="56"/>
      <c r="D3" s="16" t="s">
        <v>74</v>
      </c>
      <c r="E3" s="16" t="s">
        <v>3</v>
      </c>
      <c r="F3" s="16" t="s">
        <v>4</v>
      </c>
    </row>
    <row r="4" spans="1:6">
      <c r="A4" s="37">
        <v>1</v>
      </c>
      <c r="B4" s="38">
        <v>2</v>
      </c>
      <c r="C4" s="39">
        <v>3</v>
      </c>
      <c r="D4" s="38">
        <v>4</v>
      </c>
      <c r="E4" s="38">
        <v>5</v>
      </c>
      <c r="F4" s="38">
        <v>6</v>
      </c>
    </row>
    <row r="5" spans="1:6">
      <c r="A5" s="53" t="s">
        <v>66</v>
      </c>
      <c r="B5" s="53"/>
      <c r="C5" s="53"/>
      <c r="D5" s="53"/>
      <c r="E5" s="53"/>
      <c r="F5" s="53"/>
    </row>
    <row r="6" spans="1:6" ht="24" customHeight="1">
      <c r="A6" s="23" t="s">
        <v>60</v>
      </c>
      <c r="B6" s="28" t="s">
        <v>7</v>
      </c>
      <c r="C6" s="8" t="s">
        <v>6</v>
      </c>
      <c r="D6" s="1">
        <v>66</v>
      </c>
      <c r="E6" s="1">
        <v>28</v>
      </c>
      <c r="F6" s="1">
        <f t="shared" ref="F6:F15" si="0">D6-E6</f>
        <v>38</v>
      </c>
    </row>
    <row r="7" spans="1:6" ht="24" customHeight="1">
      <c r="A7" s="23" t="s">
        <v>65</v>
      </c>
      <c r="B7" s="28" t="s">
        <v>13</v>
      </c>
      <c r="C7" s="8" t="s">
        <v>6</v>
      </c>
      <c r="D7" s="1">
        <v>11</v>
      </c>
      <c r="E7" s="1">
        <v>10</v>
      </c>
      <c r="F7" s="1">
        <f t="shared" si="0"/>
        <v>1</v>
      </c>
    </row>
    <row r="8" spans="1:6" ht="42" customHeight="1">
      <c r="A8" s="29" t="s">
        <v>14</v>
      </c>
      <c r="B8" s="28" t="s">
        <v>15</v>
      </c>
      <c r="C8" s="8" t="s">
        <v>6</v>
      </c>
      <c r="D8" s="1">
        <v>16</v>
      </c>
      <c r="E8" s="1">
        <v>7</v>
      </c>
      <c r="F8" s="1">
        <f t="shared" si="0"/>
        <v>9</v>
      </c>
    </row>
    <row r="9" spans="1:6" ht="24" customHeight="1">
      <c r="A9" s="29" t="s">
        <v>16</v>
      </c>
      <c r="B9" s="9" t="s">
        <v>17</v>
      </c>
      <c r="C9" s="8" t="s">
        <v>6</v>
      </c>
      <c r="D9" s="1">
        <v>71</v>
      </c>
      <c r="E9" s="1">
        <v>0</v>
      </c>
      <c r="F9" s="1">
        <f t="shared" si="0"/>
        <v>71</v>
      </c>
    </row>
    <row r="10" spans="1:6" ht="24" customHeight="1">
      <c r="A10" s="29" t="s">
        <v>18</v>
      </c>
      <c r="B10" s="9" t="s">
        <v>19</v>
      </c>
      <c r="C10" s="8" t="s">
        <v>6</v>
      </c>
      <c r="D10" s="1">
        <v>56</v>
      </c>
      <c r="E10" s="1">
        <v>0</v>
      </c>
      <c r="F10" s="1">
        <f t="shared" si="0"/>
        <v>56</v>
      </c>
    </row>
    <row r="11" spans="1:6" ht="24" customHeight="1">
      <c r="A11" s="29" t="s">
        <v>20</v>
      </c>
      <c r="B11" s="9" t="s">
        <v>21</v>
      </c>
      <c r="C11" s="8" t="s">
        <v>6</v>
      </c>
      <c r="D11" s="1">
        <v>123</v>
      </c>
      <c r="E11" s="1">
        <v>0</v>
      </c>
      <c r="F11" s="1">
        <f t="shared" si="0"/>
        <v>123</v>
      </c>
    </row>
    <row r="12" spans="1:6" ht="38.25" customHeight="1">
      <c r="A12" s="29" t="s">
        <v>22</v>
      </c>
      <c r="B12" s="28" t="s">
        <v>23</v>
      </c>
      <c r="C12" s="8" t="s">
        <v>6</v>
      </c>
      <c r="D12" s="1">
        <v>106</v>
      </c>
      <c r="E12" s="1">
        <v>0</v>
      </c>
      <c r="F12" s="1">
        <f t="shared" si="0"/>
        <v>106</v>
      </c>
    </row>
    <row r="13" spans="1:6" ht="24" customHeight="1">
      <c r="A13" s="29" t="s">
        <v>24</v>
      </c>
      <c r="B13" s="24" t="s">
        <v>25</v>
      </c>
      <c r="C13" s="9" t="s">
        <v>6</v>
      </c>
      <c r="D13" s="1">
        <v>19</v>
      </c>
      <c r="E13" s="1">
        <v>0</v>
      </c>
      <c r="F13" s="1">
        <f t="shared" si="0"/>
        <v>19</v>
      </c>
    </row>
    <row r="14" spans="1:6" ht="24" customHeight="1">
      <c r="A14" s="29" t="s">
        <v>84</v>
      </c>
      <c r="B14" s="28" t="s">
        <v>26</v>
      </c>
      <c r="C14" s="8" t="s">
        <v>6</v>
      </c>
      <c r="D14" s="1">
        <v>50</v>
      </c>
      <c r="E14" s="1">
        <v>0</v>
      </c>
      <c r="F14" s="1">
        <f t="shared" si="0"/>
        <v>50</v>
      </c>
    </row>
    <row r="15" spans="1:6" ht="24" customHeight="1">
      <c r="A15" s="29" t="s">
        <v>86</v>
      </c>
      <c r="B15" s="28" t="s">
        <v>28</v>
      </c>
      <c r="C15" s="8" t="s">
        <v>6</v>
      </c>
      <c r="D15" s="1">
        <v>25</v>
      </c>
      <c r="E15" s="1">
        <v>0</v>
      </c>
      <c r="F15" s="1">
        <f t="shared" si="0"/>
        <v>25</v>
      </c>
    </row>
    <row r="16" spans="1:6" ht="19.5" customHeight="1">
      <c r="A16" s="63" t="s">
        <v>83</v>
      </c>
      <c r="B16" s="63"/>
      <c r="C16" s="33" t="s">
        <v>6</v>
      </c>
      <c r="D16" s="27">
        <f>SUM(D6:D15)</f>
        <v>543</v>
      </c>
      <c r="E16" s="27">
        <f>SUM(E6:E15)</f>
        <v>45</v>
      </c>
      <c r="F16" s="27">
        <f>SUM(F6:F15)</f>
        <v>498</v>
      </c>
    </row>
    <row r="17" spans="1:6">
      <c r="A17" s="44" t="s">
        <v>30</v>
      </c>
      <c r="B17" s="44"/>
      <c r="C17" s="44"/>
      <c r="D17" s="44"/>
      <c r="E17" s="44"/>
      <c r="F17" s="44"/>
    </row>
    <row r="18" spans="1:6">
      <c r="A18" s="36">
        <v>1</v>
      </c>
      <c r="B18" s="36">
        <v>2</v>
      </c>
      <c r="C18" s="36">
        <v>3</v>
      </c>
      <c r="D18" s="36">
        <v>4</v>
      </c>
      <c r="E18" s="36">
        <v>5</v>
      </c>
      <c r="F18" s="36">
        <v>6</v>
      </c>
    </row>
    <row r="19" spans="1:6" ht="30">
      <c r="A19" s="23" t="s">
        <v>31</v>
      </c>
      <c r="B19" s="26" t="s">
        <v>32</v>
      </c>
      <c r="C19" s="1" t="s">
        <v>6</v>
      </c>
      <c r="D19" s="1">
        <v>82</v>
      </c>
      <c r="E19" s="1">
        <v>69</v>
      </c>
      <c r="F19" s="1">
        <f t="shared" ref="F19:F25" si="1">D19-E19</f>
        <v>13</v>
      </c>
    </row>
    <row r="20" spans="1:6" ht="28.5" customHeight="1">
      <c r="A20" s="23" t="s">
        <v>33</v>
      </c>
      <c r="B20" s="26" t="s">
        <v>34</v>
      </c>
      <c r="C20" s="1" t="s">
        <v>6</v>
      </c>
      <c r="D20" s="1">
        <v>467</v>
      </c>
      <c r="E20" s="1">
        <v>279</v>
      </c>
      <c r="F20" s="1">
        <f t="shared" si="1"/>
        <v>188</v>
      </c>
    </row>
    <row r="21" spans="1:6" ht="36" customHeight="1">
      <c r="A21" s="23" t="s">
        <v>35</v>
      </c>
      <c r="B21" s="26" t="s">
        <v>36</v>
      </c>
      <c r="C21" s="1" t="s">
        <v>6</v>
      </c>
      <c r="D21" s="1">
        <v>622</v>
      </c>
      <c r="E21" s="1">
        <v>194</v>
      </c>
      <c r="F21" s="1">
        <f t="shared" si="1"/>
        <v>428</v>
      </c>
    </row>
    <row r="22" spans="1:6" ht="37.5" customHeight="1">
      <c r="A22" s="23" t="s">
        <v>37</v>
      </c>
      <c r="B22" s="26" t="s">
        <v>38</v>
      </c>
      <c r="C22" s="1" t="s">
        <v>6</v>
      </c>
      <c r="D22" s="1">
        <v>342</v>
      </c>
      <c r="E22" s="1">
        <v>233</v>
      </c>
      <c r="F22" s="1">
        <f t="shared" si="1"/>
        <v>109</v>
      </c>
    </row>
    <row r="23" spans="1:6" ht="40.5" customHeight="1">
      <c r="A23" s="23" t="s">
        <v>39</v>
      </c>
      <c r="B23" s="26" t="s">
        <v>40</v>
      </c>
      <c r="C23" s="1" t="s">
        <v>6</v>
      </c>
      <c r="D23" s="1">
        <v>224</v>
      </c>
      <c r="E23" s="1">
        <v>129</v>
      </c>
      <c r="F23" s="1">
        <f t="shared" si="1"/>
        <v>95</v>
      </c>
    </row>
    <row r="24" spans="1:6" ht="30" customHeight="1">
      <c r="A24" s="23" t="s">
        <v>41</v>
      </c>
      <c r="B24" s="28" t="s">
        <v>42</v>
      </c>
      <c r="C24" s="1" t="s">
        <v>6</v>
      </c>
      <c r="D24" s="1">
        <v>82</v>
      </c>
      <c r="E24" s="1">
        <v>0</v>
      </c>
      <c r="F24" s="1">
        <f t="shared" si="1"/>
        <v>82</v>
      </c>
    </row>
    <row r="25" spans="1:6" ht="28.5" customHeight="1">
      <c r="A25" s="40" t="s">
        <v>88</v>
      </c>
      <c r="B25" s="40"/>
      <c r="C25" s="34" t="s">
        <v>6</v>
      </c>
      <c r="D25" s="30">
        <f>D19+D20+D21+D22+D23+D24</f>
        <v>1819</v>
      </c>
      <c r="E25" s="30">
        <f>E19+E20+E21+E22+E23+E24</f>
        <v>904</v>
      </c>
      <c r="F25" s="30">
        <f t="shared" si="1"/>
        <v>915</v>
      </c>
    </row>
    <row r="26" spans="1:6">
      <c r="A26" s="41" t="s">
        <v>43</v>
      </c>
      <c r="B26" s="42"/>
      <c r="C26" s="42"/>
      <c r="D26" s="42"/>
      <c r="E26" s="42"/>
      <c r="F26" s="42"/>
    </row>
    <row r="27" spans="1:6" ht="15" customHeight="1">
      <c r="A27" s="35" t="s">
        <v>76</v>
      </c>
      <c r="B27" s="35" t="s">
        <v>77</v>
      </c>
      <c r="C27" s="35" t="s">
        <v>78</v>
      </c>
      <c r="D27" s="35" t="s">
        <v>79</v>
      </c>
      <c r="E27" s="35" t="s">
        <v>80</v>
      </c>
      <c r="F27" s="35" t="s">
        <v>81</v>
      </c>
    </row>
    <row r="28" spans="1:6" ht="26.1" customHeight="1">
      <c r="A28" s="19" t="s">
        <v>54</v>
      </c>
      <c r="B28" s="31" t="s">
        <v>17</v>
      </c>
      <c r="C28" s="1" t="s">
        <v>6</v>
      </c>
      <c r="D28" s="1">
        <v>41</v>
      </c>
      <c r="E28" s="1">
        <v>0</v>
      </c>
      <c r="F28" s="1">
        <f t="shared" ref="F28:F33" si="2">D28-E28</f>
        <v>41</v>
      </c>
    </row>
    <row r="29" spans="1:6" ht="26.1" customHeight="1">
      <c r="A29" s="19" t="s">
        <v>55</v>
      </c>
      <c r="B29" s="31" t="s">
        <v>19</v>
      </c>
      <c r="C29" s="1" t="s">
        <v>6</v>
      </c>
      <c r="D29" s="1">
        <v>0</v>
      </c>
      <c r="E29" s="1">
        <v>0</v>
      </c>
      <c r="F29" s="1">
        <f t="shared" si="2"/>
        <v>0</v>
      </c>
    </row>
    <row r="30" spans="1:6" ht="26.1" customHeight="1">
      <c r="A30" s="19" t="s">
        <v>56</v>
      </c>
      <c r="B30" s="31" t="s">
        <v>21</v>
      </c>
      <c r="C30" s="1" t="s">
        <v>6</v>
      </c>
      <c r="D30" s="1">
        <v>42</v>
      </c>
      <c r="E30" s="1">
        <v>0</v>
      </c>
      <c r="F30" s="1">
        <f t="shared" si="2"/>
        <v>42</v>
      </c>
    </row>
    <row r="31" spans="1:6" ht="37.5" customHeight="1">
      <c r="A31" s="19" t="s">
        <v>57</v>
      </c>
      <c r="B31" s="31" t="s">
        <v>23</v>
      </c>
      <c r="C31" s="1" t="s">
        <v>6</v>
      </c>
      <c r="D31" s="1">
        <v>80</v>
      </c>
      <c r="E31" s="1">
        <v>0</v>
      </c>
      <c r="F31" s="1">
        <f t="shared" si="2"/>
        <v>80</v>
      </c>
    </row>
    <row r="32" spans="1:6" ht="26.1" customHeight="1">
      <c r="A32" s="19" t="s">
        <v>58</v>
      </c>
      <c r="B32" s="31" t="s">
        <v>47</v>
      </c>
      <c r="C32" s="1" t="s">
        <v>6</v>
      </c>
      <c r="D32" s="1">
        <v>50</v>
      </c>
      <c r="E32" s="1">
        <v>0</v>
      </c>
      <c r="F32" s="1">
        <f t="shared" si="2"/>
        <v>50</v>
      </c>
    </row>
    <row r="33" spans="1:6" ht="26.1" customHeight="1">
      <c r="A33" s="19" t="s">
        <v>70</v>
      </c>
      <c r="B33" s="31" t="s">
        <v>25</v>
      </c>
      <c r="C33" s="1" t="s">
        <v>6</v>
      </c>
      <c r="D33" s="1">
        <v>28</v>
      </c>
      <c r="E33" s="1">
        <v>0</v>
      </c>
      <c r="F33" s="1">
        <f t="shared" si="2"/>
        <v>28</v>
      </c>
    </row>
    <row r="34" spans="1:6">
      <c r="A34" s="40" t="s">
        <v>89</v>
      </c>
      <c r="B34" s="40"/>
      <c r="C34" s="3" t="s">
        <v>6</v>
      </c>
      <c r="D34" s="3">
        <f>SUM(D28:D33)</f>
        <v>241</v>
      </c>
      <c r="E34" s="3">
        <f>SUM(E28:E33)</f>
        <v>0</v>
      </c>
      <c r="F34" s="3">
        <f>SUM(F28:F33)</f>
        <v>241</v>
      </c>
    </row>
    <row r="35" spans="1:6">
      <c r="A35" s="64" t="s">
        <v>72</v>
      </c>
      <c r="B35" s="64"/>
      <c r="C35" s="64"/>
      <c r="D35" s="32">
        <f>D16+D25+D34</f>
        <v>2603</v>
      </c>
      <c r="E35" s="32">
        <f>E16+E25+E34</f>
        <v>949</v>
      </c>
      <c r="F35" s="32">
        <f>F16+F25+F34</f>
        <v>1654</v>
      </c>
    </row>
    <row r="36" spans="1:6" ht="15" customHeight="1"/>
    <row r="38" spans="1:6" ht="15" customHeight="1"/>
    <row r="40" spans="1:6" ht="15" customHeight="1"/>
    <row r="42" spans="1:6" ht="15" customHeight="1"/>
    <row r="44" spans="1:6" ht="15" customHeight="1"/>
    <row r="46" spans="1:6" ht="15" customHeight="1"/>
    <row r="48" spans="1:6" ht="15" customHeight="1"/>
    <row r="50" ht="15" customHeight="1"/>
  </sheetData>
  <mergeCells count="12">
    <mergeCell ref="A35:C35"/>
    <mergeCell ref="A25:B25"/>
    <mergeCell ref="A26:F26"/>
    <mergeCell ref="A16:B16"/>
    <mergeCell ref="A17:F17"/>
    <mergeCell ref="A34:B34"/>
    <mergeCell ref="A5:F5"/>
    <mergeCell ref="A1:F1"/>
    <mergeCell ref="A2:A3"/>
    <mergeCell ref="B2:B3"/>
    <mergeCell ref="C2:C3"/>
    <mergeCell ref="D2:F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очная 01.10.2020</vt:lpstr>
      <vt:lpstr>очно-заоч 01.10.2020</vt:lpstr>
      <vt:lpstr>заочная  01.10.2020</vt:lpstr>
    </vt:vector>
  </TitlesOfParts>
  <Company>RGUPS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rgups</dc:creator>
  <cp:lastModifiedBy>1234</cp:lastModifiedBy>
  <cp:lastPrinted>2018-10-22T06:20:53Z</cp:lastPrinted>
  <dcterms:created xsi:type="dcterms:W3CDTF">2015-10-09T09:23:32Z</dcterms:created>
  <dcterms:modified xsi:type="dcterms:W3CDTF">2020-11-24T11:28:18Z</dcterms:modified>
</cp:coreProperties>
</file>